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mb\Google Drive\1-Nifty proposals\Tomm\"/>
    </mc:Choice>
  </mc:AlternateContent>
  <xr:revisionPtr revIDLastSave="0" documentId="13_ncr:1_{FC0FCAF3-13A2-4CC2-AE3D-9D2E020CD04C}" xr6:coauthVersionLast="46" xr6:coauthVersionMax="46" xr10:uidLastSave="{00000000-0000-0000-0000-000000000000}"/>
  <bookViews>
    <workbookView xWindow="-120" yWindow="-120" windowWidth="29040" windowHeight="15840" xr2:uid="{FC6176B7-B451-4CF2-B107-24D3BE28A0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1" i="1"/>
  <c r="B20" i="1"/>
  <c r="B19" i="1"/>
  <c r="B18" i="1"/>
  <c r="B17" i="1"/>
  <c r="B16" i="1"/>
  <c r="B15" i="1"/>
  <c r="B14" i="1"/>
  <c r="B13" i="1"/>
  <c r="B12" i="1"/>
  <c r="B11" i="1"/>
  <c r="B3" i="1"/>
  <c r="B4" i="1"/>
  <c r="B5" i="1"/>
  <c r="B6" i="1"/>
  <c r="B7" i="1"/>
  <c r="B8" i="1"/>
  <c r="B9" i="1"/>
  <c r="B10" i="1"/>
  <c r="B22" i="1"/>
  <c r="B23" i="1"/>
  <c r="B24" i="1"/>
  <c r="B30" i="1"/>
  <c r="B31" i="1"/>
  <c r="B32" i="1"/>
  <c r="B33" i="1"/>
  <c r="B34" i="1"/>
  <c r="B35" i="1"/>
  <c r="B2" i="1"/>
  <c r="N3" i="1"/>
  <c r="N4" i="1"/>
  <c r="N5" i="1"/>
  <c r="N6" i="1"/>
  <c r="N7" i="1"/>
  <c r="N8" i="1"/>
  <c r="N9" i="1"/>
  <c r="N10" i="1"/>
  <c r="N22" i="1"/>
  <c r="N23" i="1"/>
  <c r="N24" i="1"/>
  <c r="N30" i="1"/>
  <c r="N31" i="1"/>
  <c r="N32" i="1"/>
  <c r="N33" i="1"/>
  <c r="N34" i="1"/>
  <c r="N35" i="1"/>
  <c r="N2" i="1"/>
  <c r="O3" i="1"/>
  <c r="O4" i="1"/>
  <c r="O5" i="1"/>
  <c r="O6" i="1"/>
  <c r="O7" i="1"/>
  <c r="O8" i="1"/>
  <c r="O9" i="1"/>
  <c r="O10" i="1"/>
  <c r="O22" i="1"/>
  <c r="O23" i="1"/>
  <c r="O24" i="1"/>
  <c r="O30" i="1"/>
  <c r="O31" i="1"/>
  <c r="O32" i="1"/>
  <c r="O33" i="1"/>
  <c r="O34" i="1"/>
  <c r="O35" i="1"/>
  <c r="L3" i="1"/>
  <c r="L4" i="1"/>
  <c r="L5" i="1"/>
  <c r="L6" i="1"/>
  <c r="L7" i="1"/>
  <c r="L8" i="1"/>
  <c r="L9" i="1"/>
  <c r="L10" i="1"/>
  <c r="L11" i="1"/>
  <c r="N11" i="1" s="1"/>
  <c r="L12" i="1"/>
  <c r="N12" i="1" s="1"/>
  <c r="L13" i="1"/>
  <c r="N13" i="1" s="1"/>
  <c r="O13" i="1" s="1"/>
  <c r="L14" i="1"/>
  <c r="N14" i="1" s="1"/>
  <c r="L15" i="1"/>
  <c r="N15" i="1" s="1"/>
  <c r="O15" i="1" s="1"/>
  <c r="L16" i="1"/>
  <c r="N16" i="1" s="1"/>
  <c r="O16" i="1" s="1"/>
  <c r="L17" i="1"/>
  <c r="N17" i="1" s="1"/>
  <c r="L18" i="1"/>
  <c r="N18" i="1" s="1"/>
  <c r="L19" i="1"/>
  <c r="N19" i="1" s="1"/>
  <c r="O19" i="1" s="1"/>
  <c r="L20" i="1"/>
  <c r="N20" i="1" s="1"/>
  <c r="O20" i="1" s="1"/>
  <c r="L21" i="1"/>
  <c r="N21" i="1"/>
  <c r="L22" i="1"/>
  <c r="L23" i="1"/>
  <c r="L24" i="1"/>
  <c r="L25" i="1"/>
  <c r="N25" i="1"/>
  <c r="O25" i="1" s="1"/>
  <c r="L26" i="1"/>
  <c r="N26" i="1" s="1"/>
  <c r="L27" i="1"/>
  <c r="N27" i="1"/>
  <c r="L28" i="1"/>
  <c r="N28" i="1" s="1"/>
  <c r="L29" i="1"/>
  <c r="N29" i="1"/>
  <c r="O29" i="1" s="1"/>
  <c r="L30" i="1"/>
  <c r="L31" i="1"/>
  <c r="L32" i="1"/>
  <c r="L33" i="1"/>
  <c r="L34" i="1"/>
  <c r="L3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O27" i="1" s="1"/>
  <c r="K28" i="1"/>
  <c r="K29" i="1"/>
  <c r="K30" i="1"/>
  <c r="K31" i="1"/>
  <c r="K32" i="1"/>
  <c r="K33" i="1"/>
  <c r="K34" i="1"/>
  <c r="K35" i="1"/>
  <c r="O2" i="1"/>
  <c r="L2" i="1"/>
  <c r="K2" i="1"/>
  <c r="O18" i="1" l="1"/>
  <c r="O12" i="1"/>
  <c r="O28" i="1"/>
  <c r="O17" i="1"/>
  <c r="O11" i="1"/>
  <c r="O21" i="1"/>
  <c r="O26" i="1"/>
  <c r="O14" i="1"/>
</calcChain>
</file>

<file path=xl/sharedStrings.xml><?xml version="1.0" encoding="utf-8"?>
<sst xmlns="http://schemas.openxmlformats.org/spreadsheetml/2006/main" count="89" uniqueCount="43">
  <si>
    <t>Plant Date</t>
  </si>
  <si>
    <t>TP seed date</t>
  </si>
  <si>
    <t>Crop</t>
  </si>
  <si>
    <t>Variety</t>
  </si>
  <si>
    <t>Bed ft</t>
  </si>
  <si>
    <t>DS/TP</t>
  </si>
  <si>
    <t>in row spac</t>
  </si>
  <si>
    <t>Btwn Row Spac</t>
  </si>
  <si>
    <t>Rows/bed</t>
  </si>
  <si>
    <t>tray type</t>
  </si>
  <si>
    <t>#plants / tray</t>
  </si>
  <si>
    <t>tps needed</t>
  </si>
  <si>
    <t>TP buffer</t>
  </si>
  <si>
    <t>tps needed with buffer</t>
  </si>
  <si>
    <t>#trays</t>
  </si>
  <si>
    <t>days to TP</t>
  </si>
  <si>
    <t>Date Seeded</t>
  </si>
  <si>
    <t>initial</t>
  </si>
  <si>
    <t>Date Planted</t>
  </si>
  <si>
    <t>note</t>
  </si>
  <si>
    <t>brassica sm</t>
  </si>
  <si>
    <t>DS</t>
  </si>
  <si>
    <t>TP</t>
  </si>
  <si>
    <t>carrot</t>
  </si>
  <si>
    <t>lettuce sm</t>
  </si>
  <si>
    <t>radish</t>
  </si>
  <si>
    <t>collards</t>
  </si>
  <si>
    <t>kale</t>
  </si>
  <si>
    <t>lettuce head</t>
  </si>
  <si>
    <t>cilantro</t>
  </si>
  <si>
    <t>spinach</t>
  </si>
  <si>
    <t>tomato</t>
  </si>
  <si>
    <t>turnip</t>
  </si>
  <si>
    <t>pepper</t>
  </si>
  <si>
    <t>eggplant</t>
  </si>
  <si>
    <t>as greens head</t>
  </si>
  <si>
    <t>swiss chard</t>
  </si>
  <si>
    <t>zucchini</t>
  </si>
  <si>
    <t>cucumber</t>
  </si>
  <si>
    <t>basil</t>
  </si>
  <si>
    <t>beans</t>
  </si>
  <si>
    <t>peas</t>
  </si>
  <si>
    <t>beets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</si>
</sst>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;@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1" applyFont="1" applyBorder="1" applyAlignment="1">
      <alignment horizontal="center" wrapText="1"/>
    </xf>
    <xf numFmtId="164" fontId="2" fillId="3" borderId="1" xfId="1" applyNumberFormat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wrapText="1"/>
    </xf>
    <xf numFmtId="2" fontId="2" fillId="3" borderId="1" xfId="1" applyNumberFormat="1" applyFont="1" applyFill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165" fontId="3" fillId="3" borderId="1" xfId="1" applyNumberFormat="1" applyFont="1" applyFill="1" applyBorder="1" applyAlignment="1">
      <alignment horizontal="center" wrapText="1"/>
    </xf>
    <xf numFmtId="16" fontId="4" fillId="0" borderId="1" xfId="0" applyNumberFormat="1" applyFont="1" applyBorder="1"/>
    <xf numFmtId="164" fontId="4" fillId="3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/>
    <xf numFmtId="2" fontId="2" fillId="3" borderId="1" xfId="1" applyNumberFormat="1" applyFont="1" applyFill="1" applyBorder="1" applyAlignment="1" applyProtection="1">
      <alignment horizontal="right"/>
      <protection hidden="1"/>
    </xf>
    <xf numFmtId="1" fontId="3" fillId="2" borderId="1" xfId="1" applyNumberFormat="1" applyFont="1" applyFill="1" applyBorder="1" applyAlignment="1" applyProtection="1">
      <alignment horizontal="right"/>
      <protection hidden="1"/>
    </xf>
    <xf numFmtId="165" fontId="3" fillId="3" borderId="1" xfId="1" applyNumberFormat="1" applyFont="1" applyFill="1" applyBorder="1" applyAlignment="1" applyProtection="1">
      <alignment horizontal="right"/>
      <protection hidden="1"/>
    </xf>
    <xf numFmtId="2" fontId="4" fillId="3" borderId="1" xfId="0" applyNumberFormat="1" applyFont="1" applyFill="1" applyBorder="1"/>
    <xf numFmtId="0" fontId="3" fillId="4" borderId="1" xfId="1" applyFont="1" applyFill="1" applyBorder="1" applyAlignment="1">
      <alignment horizontal="center" wrapText="1"/>
    </xf>
    <xf numFmtId="0" fontId="4" fillId="4" borderId="1" xfId="0" applyFont="1" applyFill="1" applyBorder="1"/>
  </cellXfs>
  <cellStyles count="2">
    <cellStyle name="Excel Built-in Normal 1" xfId="1" xr:uid="{99DFEEE2-92E9-43E2-BC5F-6626531F18E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3CA-723C-42B8-86F3-EBF003BC6F44}">
  <dimension ref="A1:U35"/>
  <sheetViews>
    <sheetView tabSelected="1" zoomScaleNormal="100" workbookViewId="0">
      <selection activeCell="D11" sqref="D11"/>
    </sheetView>
  </sheetViews>
  <sheetFormatPr defaultColWidth="8.85546875" defaultRowHeight="12.75" x14ac:dyDescent="0.2"/>
  <cols>
    <col min="1" max="1" width="6.5703125" style="9" bestFit="1" customWidth="1"/>
    <col min="2" max="2" width="6.85546875" style="11" bestFit="1" customWidth="1"/>
    <col min="3" max="3" width="12.42578125" style="9" bestFit="1" customWidth="1"/>
    <col min="4" max="4" width="11.85546875" style="9" customWidth="1"/>
    <col min="5" max="5" width="6.140625" style="17" customWidth="1"/>
    <col min="6" max="6" width="7" style="10" customWidth="1"/>
    <col min="7" max="7" width="5.85546875" style="9" bestFit="1" customWidth="1"/>
    <col min="8" max="8" width="8.7109375" style="9" bestFit="1" customWidth="1"/>
    <col min="9" max="9" width="5.85546875" style="9" bestFit="1" customWidth="1"/>
    <col min="10" max="10" width="4.42578125" style="9" bestFit="1" customWidth="1"/>
    <col min="11" max="11" width="6.7109375" style="11" bestFit="1" customWidth="1"/>
    <col min="12" max="12" width="6.7109375" style="15" bestFit="1" customWidth="1"/>
    <col min="13" max="13" width="5" style="9" bestFit="1" customWidth="1"/>
    <col min="14" max="14" width="7" style="9" bestFit="1" customWidth="1"/>
    <col min="15" max="15" width="4.140625" style="11" bestFit="1" customWidth="1"/>
    <col min="16" max="16" width="5" style="9" bestFit="1" customWidth="1"/>
    <col min="17" max="17" width="6.5703125" style="9" bestFit="1" customWidth="1"/>
    <col min="18" max="18" width="7.140625" style="9" customWidth="1"/>
    <col min="19" max="19" width="6.85546875" style="9" bestFit="1" customWidth="1"/>
    <col min="20" max="20" width="6.42578125" style="9" customWidth="1"/>
    <col min="21" max="21" width="7.140625" style="9" customWidth="1"/>
    <col min="22" max="16384" width="8.85546875" style="9"/>
  </cols>
  <sheetData>
    <row r="1" spans="1:21" s="1" customFormat="1" ht="51" x14ac:dyDescent="0.2">
      <c r="A1" s="1" t="s">
        <v>0</v>
      </c>
      <c r="B1" s="2" t="s">
        <v>1</v>
      </c>
      <c r="C1" s="1" t="s">
        <v>2</v>
      </c>
      <c r="D1" s="1" t="s">
        <v>3</v>
      </c>
      <c r="E1" s="16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1" t="s">
        <v>12</v>
      </c>
      <c r="N1" s="5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</row>
    <row r="2" spans="1:21" x14ac:dyDescent="0.2">
      <c r="A2" s="7">
        <v>44232</v>
      </c>
      <c r="B2" s="8" t="str">
        <f>IF(F2="TP",A2+P2,IF(F2="DS","","?"))</f>
        <v/>
      </c>
      <c r="C2" s="9" t="s">
        <v>20</v>
      </c>
      <c r="E2" s="17">
        <v>10</v>
      </c>
      <c r="F2" s="10" t="s">
        <v>21</v>
      </c>
      <c r="G2" s="9">
        <v>0.5</v>
      </c>
      <c r="H2" s="9">
        <v>2.5</v>
      </c>
      <c r="I2" s="9">
        <v>12</v>
      </c>
      <c r="K2" s="11" t="str">
        <f>IF(J2="20-row",400,IF(J2="open",300,IF(F2="DS","",J2)))</f>
        <v/>
      </c>
      <c r="L2" s="12" t="str">
        <f>IF(F2="DS","",IF(E2=0,"",(E2*(12/G2)*I2)))</f>
        <v/>
      </c>
      <c r="N2" s="13" t="str">
        <f>IF(F2="TP",L2*(1+M2),"")</f>
        <v/>
      </c>
      <c r="O2" s="14" t="str">
        <f>IF(F2="TP",N2/K2,"")</f>
        <v/>
      </c>
    </row>
    <row r="3" spans="1:21" x14ac:dyDescent="0.2">
      <c r="A3" s="7">
        <v>44232</v>
      </c>
      <c r="B3" s="8" t="str">
        <f t="shared" ref="B3:B35" si="0">IF(F3="TP",A3+P3,IF(F3="DS","","?"))</f>
        <v/>
      </c>
      <c r="C3" s="9" t="s">
        <v>42</v>
      </c>
      <c r="E3" s="17">
        <v>10</v>
      </c>
      <c r="F3" s="10" t="s">
        <v>21</v>
      </c>
      <c r="G3" s="9">
        <v>2</v>
      </c>
      <c r="H3" s="9">
        <v>8</v>
      </c>
      <c r="I3" s="9">
        <v>4</v>
      </c>
      <c r="K3" s="11" t="str">
        <f t="shared" ref="K3:K35" si="1">IF(J3="20-row",400,IF(J3="open",300,IF(F3="DS","",J3)))</f>
        <v/>
      </c>
      <c r="L3" s="12" t="str">
        <f t="shared" ref="L3:L35" si="2">IF(F3="DS","",IF(E3=0,"",(E3*(12/G3)*I3)))</f>
        <v/>
      </c>
      <c r="N3" s="13" t="str">
        <f t="shared" ref="N3:N35" si="3">IF(F3="TP",L3*(1+M3),"")</f>
        <v/>
      </c>
      <c r="O3" s="14" t="str">
        <f t="shared" ref="O3:O35" si="4">IF(F3="TP",N3/K3,"")</f>
        <v/>
      </c>
    </row>
    <row r="4" spans="1:21" x14ac:dyDescent="0.2">
      <c r="A4" s="7">
        <v>44232</v>
      </c>
      <c r="B4" s="8" t="str">
        <f t="shared" si="0"/>
        <v/>
      </c>
      <c r="C4" s="9" t="s">
        <v>23</v>
      </c>
      <c r="E4" s="17">
        <v>10</v>
      </c>
      <c r="F4" s="10" t="s">
        <v>21</v>
      </c>
      <c r="G4" s="9">
        <v>2</v>
      </c>
      <c r="H4" s="9">
        <v>8</v>
      </c>
      <c r="I4" s="9">
        <v>4</v>
      </c>
      <c r="K4" s="11" t="str">
        <f t="shared" si="1"/>
        <v/>
      </c>
      <c r="L4" s="12" t="str">
        <f t="shared" si="2"/>
        <v/>
      </c>
      <c r="N4" s="13" t="str">
        <f t="shared" si="3"/>
        <v/>
      </c>
      <c r="O4" s="14" t="str">
        <f t="shared" si="4"/>
        <v/>
      </c>
    </row>
    <row r="5" spans="1:21" x14ac:dyDescent="0.2">
      <c r="A5" s="7">
        <v>44232</v>
      </c>
      <c r="B5" s="8" t="str">
        <f t="shared" si="0"/>
        <v/>
      </c>
      <c r="C5" s="9" t="s">
        <v>24</v>
      </c>
      <c r="E5" s="17">
        <v>10</v>
      </c>
      <c r="F5" s="10" t="s">
        <v>21</v>
      </c>
      <c r="G5" s="9">
        <v>0.5</v>
      </c>
      <c r="H5" s="9">
        <v>2.5</v>
      </c>
      <c r="I5" s="9">
        <v>12</v>
      </c>
      <c r="K5" s="11" t="str">
        <f t="shared" si="1"/>
        <v/>
      </c>
      <c r="L5" s="12" t="str">
        <f t="shared" si="2"/>
        <v/>
      </c>
      <c r="N5" s="13" t="str">
        <f t="shared" si="3"/>
        <v/>
      </c>
      <c r="O5" s="14" t="str">
        <f t="shared" si="4"/>
        <v/>
      </c>
    </row>
    <row r="6" spans="1:21" x14ac:dyDescent="0.2">
      <c r="A6" s="7">
        <v>44232</v>
      </c>
      <c r="B6" s="8" t="str">
        <f t="shared" si="0"/>
        <v/>
      </c>
      <c r="C6" s="9" t="s">
        <v>25</v>
      </c>
      <c r="E6" s="17">
        <v>10</v>
      </c>
      <c r="F6" s="10" t="s">
        <v>21</v>
      </c>
      <c r="G6" s="9">
        <v>1</v>
      </c>
      <c r="H6" s="9">
        <v>5</v>
      </c>
      <c r="I6" s="9">
        <v>6</v>
      </c>
      <c r="K6" s="11" t="str">
        <f t="shared" si="1"/>
        <v/>
      </c>
      <c r="L6" s="12" t="str">
        <f t="shared" si="2"/>
        <v/>
      </c>
      <c r="N6" s="13" t="str">
        <f t="shared" si="3"/>
        <v/>
      </c>
      <c r="O6" s="14" t="str">
        <f t="shared" si="4"/>
        <v/>
      </c>
    </row>
    <row r="7" spans="1:21" x14ac:dyDescent="0.2">
      <c r="A7" s="7">
        <v>44232</v>
      </c>
      <c r="B7" s="8" t="str">
        <f t="shared" si="0"/>
        <v/>
      </c>
      <c r="C7" s="9" t="s">
        <v>30</v>
      </c>
      <c r="E7" s="17">
        <v>10</v>
      </c>
      <c r="F7" s="10" t="s">
        <v>21</v>
      </c>
      <c r="G7" s="9">
        <v>2</v>
      </c>
      <c r="H7" s="9">
        <v>15</v>
      </c>
      <c r="I7" s="9">
        <v>3</v>
      </c>
      <c r="K7" s="11" t="str">
        <f t="shared" si="1"/>
        <v/>
      </c>
      <c r="L7" s="12" t="str">
        <f t="shared" si="2"/>
        <v/>
      </c>
      <c r="N7" s="13" t="str">
        <f t="shared" si="3"/>
        <v/>
      </c>
      <c r="O7" s="14" t="str">
        <f t="shared" si="4"/>
        <v/>
      </c>
    </row>
    <row r="8" spans="1:21" x14ac:dyDescent="0.2">
      <c r="A8" s="7">
        <v>44232</v>
      </c>
      <c r="B8" s="8" t="str">
        <f t="shared" si="0"/>
        <v/>
      </c>
      <c r="C8" s="9" t="s">
        <v>32</v>
      </c>
      <c r="E8" s="17">
        <v>10</v>
      </c>
      <c r="F8" s="10" t="s">
        <v>21</v>
      </c>
      <c r="G8" s="9">
        <v>1</v>
      </c>
      <c r="H8" s="9">
        <v>15</v>
      </c>
      <c r="I8" s="9">
        <v>3</v>
      </c>
      <c r="K8" s="11" t="str">
        <f t="shared" si="1"/>
        <v/>
      </c>
      <c r="L8" s="12" t="str">
        <f t="shared" si="2"/>
        <v/>
      </c>
      <c r="N8" s="13" t="str">
        <f t="shared" si="3"/>
        <v/>
      </c>
      <c r="O8" s="14" t="str">
        <f t="shared" si="4"/>
        <v/>
      </c>
    </row>
    <row r="9" spans="1:21" x14ac:dyDescent="0.2">
      <c r="A9" s="7">
        <v>44232</v>
      </c>
      <c r="B9" s="8" t="str">
        <f t="shared" si="0"/>
        <v/>
      </c>
      <c r="C9" s="9" t="s">
        <v>41</v>
      </c>
      <c r="E9" s="17">
        <v>10</v>
      </c>
      <c r="F9" s="10" t="s">
        <v>21</v>
      </c>
      <c r="G9" s="9">
        <v>2</v>
      </c>
      <c r="H9" s="9">
        <v>24</v>
      </c>
      <c r="I9" s="9">
        <v>2</v>
      </c>
      <c r="K9" s="11" t="str">
        <f t="shared" si="1"/>
        <v/>
      </c>
      <c r="L9" s="12" t="str">
        <f t="shared" si="2"/>
        <v/>
      </c>
      <c r="N9" s="13" t="str">
        <f t="shared" si="3"/>
        <v/>
      </c>
      <c r="O9" s="14" t="str">
        <f t="shared" si="4"/>
        <v/>
      </c>
    </row>
    <row r="10" spans="1:21" x14ac:dyDescent="0.2">
      <c r="A10" s="7">
        <v>44232</v>
      </c>
      <c r="B10" s="8" t="str">
        <f t="shared" si="0"/>
        <v/>
      </c>
      <c r="C10" s="9" t="s">
        <v>29</v>
      </c>
      <c r="E10" s="17">
        <v>10</v>
      </c>
      <c r="F10" s="10" t="s">
        <v>21</v>
      </c>
      <c r="G10" s="9">
        <v>1</v>
      </c>
      <c r="H10" s="9">
        <v>2.5</v>
      </c>
      <c r="I10" s="9">
        <v>12</v>
      </c>
      <c r="K10" s="11" t="str">
        <f t="shared" si="1"/>
        <v/>
      </c>
      <c r="L10" s="12" t="str">
        <f t="shared" si="2"/>
        <v/>
      </c>
      <c r="N10" s="13" t="str">
        <f t="shared" si="3"/>
        <v/>
      </c>
      <c r="O10" s="14" t="str">
        <f t="shared" si="4"/>
        <v/>
      </c>
    </row>
    <row r="11" spans="1:21" x14ac:dyDescent="0.2">
      <c r="A11" s="7">
        <v>44242</v>
      </c>
      <c r="B11" s="8">
        <f t="shared" ref="B11:B21" si="5">IF(F11="TP",A11-P11,IF(F11="DS","","?"))</f>
        <v>44214</v>
      </c>
      <c r="C11" s="9" t="s">
        <v>35</v>
      </c>
      <c r="E11" s="17">
        <v>10</v>
      </c>
      <c r="F11" s="10" t="s">
        <v>22</v>
      </c>
      <c r="G11" s="9">
        <v>8</v>
      </c>
      <c r="H11" s="9">
        <v>12</v>
      </c>
      <c r="I11" s="9">
        <v>3</v>
      </c>
      <c r="J11" s="9">
        <v>128</v>
      </c>
      <c r="K11" s="11">
        <f t="shared" si="1"/>
        <v>128</v>
      </c>
      <c r="L11" s="12">
        <f t="shared" si="2"/>
        <v>45</v>
      </c>
      <c r="N11" s="13">
        <f t="shared" si="3"/>
        <v>45</v>
      </c>
      <c r="O11" s="14">
        <f t="shared" si="4"/>
        <v>0.3515625</v>
      </c>
      <c r="P11" s="9">
        <v>28</v>
      </c>
    </row>
    <row r="12" spans="1:21" x14ac:dyDescent="0.2">
      <c r="A12" s="7">
        <v>44242</v>
      </c>
      <c r="B12" s="8">
        <f t="shared" si="5"/>
        <v>44214</v>
      </c>
      <c r="C12" s="9" t="s">
        <v>26</v>
      </c>
      <c r="E12" s="17">
        <v>10</v>
      </c>
      <c r="F12" s="10" t="s">
        <v>22</v>
      </c>
      <c r="G12" s="9">
        <v>12</v>
      </c>
      <c r="H12" s="9">
        <v>18</v>
      </c>
      <c r="I12" s="9">
        <v>2</v>
      </c>
      <c r="J12" s="9">
        <v>128</v>
      </c>
      <c r="K12" s="11">
        <f t="shared" si="1"/>
        <v>128</v>
      </c>
      <c r="L12" s="12">
        <f t="shared" si="2"/>
        <v>20</v>
      </c>
      <c r="N12" s="13">
        <f t="shared" si="3"/>
        <v>20</v>
      </c>
      <c r="O12" s="14">
        <f t="shared" si="4"/>
        <v>0.15625</v>
      </c>
      <c r="P12" s="9">
        <v>28</v>
      </c>
    </row>
    <row r="13" spans="1:21" x14ac:dyDescent="0.2">
      <c r="A13" s="7">
        <v>44242</v>
      </c>
      <c r="B13" s="8">
        <f t="shared" si="5"/>
        <v>44214</v>
      </c>
      <c r="C13" s="9" t="s">
        <v>27</v>
      </c>
      <c r="E13" s="17">
        <v>10</v>
      </c>
      <c r="F13" s="10" t="s">
        <v>22</v>
      </c>
      <c r="G13" s="9">
        <v>12</v>
      </c>
      <c r="H13" s="9">
        <v>18</v>
      </c>
      <c r="I13" s="9">
        <v>2</v>
      </c>
      <c r="J13" s="9">
        <v>128</v>
      </c>
      <c r="K13" s="11">
        <f t="shared" si="1"/>
        <v>128</v>
      </c>
      <c r="L13" s="12">
        <f t="shared" si="2"/>
        <v>20</v>
      </c>
      <c r="N13" s="13">
        <f t="shared" si="3"/>
        <v>20</v>
      </c>
      <c r="O13" s="14">
        <f t="shared" si="4"/>
        <v>0.15625</v>
      </c>
      <c r="P13" s="9">
        <v>28</v>
      </c>
    </row>
    <row r="14" spans="1:21" x14ac:dyDescent="0.2">
      <c r="A14" s="7">
        <v>44242</v>
      </c>
      <c r="B14" s="8">
        <f t="shared" si="5"/>
        <v>44197</v>
      </c>
      <c r="C14" s="9" t="s">
        <v>36</v>
      </c>
      <c r="E14" s="17">
        <v>10</v>
      </c>
      <c r="F14" s="10" t="s">
        <v>22</v>
      </c>
      <c r="G14" s="9">
        <v>8</v>
      </c>
      <c r="H14" s="9">
        <v>18</v>
      </c>
      <c r="I14" s="9">
        <v>2</v>
      </c>
      <c r="J14" s="9">
        <v>128</v>
      </c>
      <c r="K14" s="11">
        <f t="shared" si="1"/>
        <v>128</v>
      </c>
      <c r="L14" s="12">
        <f t="shared" si="2"/>
        <v>30</v>
      </c>
      <c r="N14" s="13">
        <f t="shared" si="3"/>
        <v>30</v>
      </c>
      <c r="O14" s="14">
        <f t="shared" si="4"/>
        <v>0.234375</v>
      </c>
      <c r="P14" s="9">
        <v>45</v>
      </c>
    </row>
    <row r="15" spans="1:21" x14ac:dyDescent="0.2">
      <c r="A15" s="7">
        <v>44242</v>
      </c>
      <c r="B15" s="8">
        <f t="shared" si="5"/>
        <v>44214</v>
      </c>
      <c r="C15" s="9" t="s">
        <v>28</v>
      </c>
      <c r="E15" s="17">
        <v>10</v>
      </c>
      <c r="F15" s="10" t="s">
        <v>22</v>
      </c>
      <c r="G15" s="9">
        <v>8</v>
      </c>
      <c r="H15" s="9">
        <v>10</v>
      </c>
      <c r="I15" s="9">
        <v>3</v>
      </c>
      <c r="J15" s="9">
        <v>128</v>
      </c>
      <c r="K15" s="11">
        <f t="shared" si="1"/>
        <v>128</v>
      </c>
      <c r="L15" s="12">
        <f t="shared" si="2"/>
        <v>45</v>
      </c>
      <c r="N15" s="13">
        <f t="shared" si="3"/>
        <v>45</v>
      </c>
      <c r="O15" s="14">
        <f t="shared" si="4"/>
        <v>0.3515625</v>
      </c>
      <c r="P15" s="9">
        <v>28</v>
      </c>
    </row>
    <row r="16" spans="1:21" x14ac:dyDescent="0.2">
      <c r="A16" s="7">
        <v>44301</v>
      </c>
      <c r="B16" s="8">
        <f t="shared" si="5"/>
        <v>44241</v>
      </c>
      <c r="C16" s="9" t="s">
        <v>31</v>
      </c>
      <c r="E16" s="17">
        <v>10</v>
      </c>
      <c r="F16" s="10" t="s">
        <v>22</v>
      </c>
      <c r="G16" s="9">
        <v>24</v>
      </c>
      <c r="H16" s="9">
        <v>30</v>
      </c>
      <c r="I16" s="9">
        <v>1</v>
      </c>
      <c r="J16" s="9">
        <v>50</v>
      </c>
      <c r="K16" s="11">
        <f t="shared" si="1"/>
        <v>50</v>
      </c>
      <c r="L16" s="12">
        <f t="shared" si="2"/>
        <v>5</v>
      </c>
      <c r="N16" s="13">
        <f t="shared" si="3"/>
        <v>5</v>
      </c>
      <c r="O16" s="14">
        <f t="shared" si="4"/>
        <v>0.1</v>
      </c>
      <c r="P16" s="9">
        <v>60</v>
      </c>
    </row>
    <row r="17" spans="1:16" x14ac:dyDescent="0.2">
      <c r="A17" s="7">
        <v>44301</v>
      </c>
      <c r="B17" s="8">
        <f t="shared" si="5"/>
        <v>44241</v>
      </c>
      <c r="C17" s="9" t="s">
        <v>33</v>
      </c>
      <c r="E17" s="17">
        <v>10</v>
      </c>
      <c r="F17" s="10" t="s">
        <v>22</v>
      </c>
      <c r="G17" s="9">
        <v>12</v>
      </c>
      <c r="H17" s="9">
        <v>24</v>
      </c>
      <c r="I17" s="9">
        <v>2</v>
      </c>
      <c r="J17" s="9">
        <v>50</v>
      </c>
      <c r="K17" s="11">
        <f t="shared" si="1"/>
        <v>50</v>
      </c>
      <c r="L17" s="12">
        <f t="shared" si="2"/>
        <v>20</v>
      </c>
      <c r="N17" s="13">
        <f t="shared" si="3"/>
        <v>20</v>
      </c>
      <c r="O17" s="14">
        <f t="shared" si="4"/>
        <v>0.4</v>
      </c>
      <c r="P17" s="9">
        <v>60</v>
      </c>
    </row>
    <row r="18" spans="1:16" x14ac:dyDescent="0.2">
      <c r="A18" s="7">
        <v>44301</v>
      </c>
      <c r="B18" s="8">
        <f t="shared" si="5"/>
        <v>44241</v>
      </c>
      <c r="C18" s="9" t="s">
        <v>34</v>
      </c>
      <c r="E18" s="17">
        <v>10</v>
      </c>
      <c r="F18" s="10" t="s">
        <v>22</v>
      </c>
      <c r="G18" s="9">
        <v>18</v>
      </c>
      <c r="H18" s="9">
        <v>24</v>
      </c>
      <c r="I18" s="9">
        <v>2</v>
      </c>
      <c r="J18" s="9">
        <v>50</v>
      </c>
      <c r="K18" s="11">
        <f t="shared" si="1"/>
        <v>50</v>
      </c>
      <c r="L18" s="12">
        <f t="shared" si="2"/>
        <v>13.333333333333332</v>
      </c>
      <c r="N18" s="13">
        <f t="shared" si="3"/>
        <v>13.333333333333332</v>
      </c>
      <c r="O18" s="14">
        <f t="shared" si="4"/>
        <v>0.26666666666666666</v>
      </c>
      <c r="P18" s="9">
        <v>60</v>
      </c>
    </row>
    <row r="19" spans="1:16" x14ac:dyDescent="0.2">
      <c r="A19" s="7">
        <v>44301</v>
      </c>
      <c r="B19" s="8">
        <f t="shared" si="5"/>
        <v>44280</v>
      </c>
      <c r="C19" s="9" t="s">
        <v>37</v>
      </c>
      <c r="E19" s="17">
        <v>10</v>
      </c>
      <c r="F19" s="10" t="s">
        <v>22</v>
      </c>
      <c r="G19" s="9">
        <v>24</v>
      </c>
      <c r="H19" s="9">
        <v>30</v>
      </c>
      <c r="I19" s="9">
        <v>1</v>
      </c>
      <c r="J19" s="9">
        <v>50</v>
      </c>
      <c r="K19" s="11">
        <f t="shared" si="1"/>
        <v>50</v>
      </c>
      <c r="L19" s="12">
        <f t="shared" si="2"/>
        <v>5</v>
      </c>
      <c r="N19" s="13">
        <f t="shared" si="3"/>
        <v>5</v>
      </c>
      <c r="O19" s="14">
        <f t="shared" si="4"/>
        <v>0.1</v>
      </c>
      <c r="P19" s="9">
        <v>21</v>
      </c>
    </row>
    <row r="20" spans="1:16" x14ac:dyDescent="0.2">
      <c r="A20" s="7">
        <v>44301</v>
      </c>
      <c r="B20" s="8">
        <f t="shared" si="5"/>
        <v>44280</v>
      </c>
      <c r="C20" s="9" t="s">
        <v>38</v>
      </c>
      <c r="E20" s="17">
        <v>10</v>
      </c>
      <c r="F20" s="10" t="s">
        <v>22</v>
      </c>
      <c r="G20" s="9">
        <v>24</v>
      </c>
      <c r="H20" s="9">
        <v>30</v>
      </c>
      <c r="I20" s="9">
        <v>1</v>
      </c>
      <c r="J20" s="9">
        <v>50</v>
      </c>
      <c r="K20" s="11">
        <f t="shared" si="1"/>
        <v>50</v>
      </c>
      <c r="L20" s="12">
        <f t="shared" si="2"/>
        <v>5</v>
      </c>
      <c r="N20" s="13">
        <f t="shared" si="3"/>
        <v>5</v>
      </c>
      <c r="O20" s="14">
        <f t="shared" si="4"/>
        <v>0.1</v>
      </c>
      <c r="P20" s="9">
        <v>21</v>
      </c>
    </row>
    <row r="21" spans="1:16" x14ac:dyDescent="0.2">
      <c r="A21" s="7">
        <v>44301</v>
      </c>
      <c r="B21" s="8">
        <f t="shared" si="5"/>
        <v>44256</v>
      </c>
      <c r="C21" s="9" t="s">
        <v>39</v>
      </c>
      <c r="E21" s="17">
        <v>10</v>
      </c>
      <c r="F21" s="10" t="s">
        <v>22</v>
      </c>
      <c r="G21" s="9">
        <v>8</v>
      </c>
      <c r="H21" s="9">
        <v>10</v>
      </c>
      <c r="I21" s="9">
        <v>3</v>
      </c>
      <c r="J21" s="9">
        <v>50</v>
      </c>
      <c r="K21" s="11">
        <f t="shared" si="1"/>
        <v>50</v>
      </c>
      <c r="L21" s="12">
        <f t="shared" si="2"/>
        <v>45</v>
      </c>
      <c r="N21" s="13">
        <f t="shared" si="3"/>
        <v>45</v>
      </c>
      <c r="O21" s="14">
        <f t="shared" si="4"/>
        <v>0.9</v>
      </c>
      <c r="P21" s="9">
        <v>45</v>
      </c>
    </row>
    <row r="22" spans="1:16" x14ac:dyDescent="0.2">
      <c r="A22" s="7">
        <v>44301</v>
      </c>
      <c r="B22" s="8" t="str">
        <f t="shared" si="0"/>
        <v/>
      </c>
      <c r="C22" s="9" t="s">
        <v>40</v>
      </c>
      <c r="E22" s="17">
        <v>10</v>
      </c>
      <c r="F22" s="10" t="s">
        <v>21</v>
      </c>
      <c r="G22" s="9">
        <v>2</v>
      </c>
      <c r="H22" s="9">
        <v>15</v>
      </c>
      <c r="I22" s="9">
        <v>2</v>
      </c>
      <c r="K22" s="11" t="str">
        <f t="shared" si="1"/>
        <v/>
      </c>
      <c r="L22" s="12" t="str">
        <f t="shared" si="2"/>
        <v/>
      </c>
      <c r="N22" s="13" t="str">
        <f t="shared" si="3"/>
        <v/>
      </c>
      <c r="O22" s="14" t="str">
        <f t="shared" si="4"/>
        <v/>
      </c>
    </row>
    <row r="23" spans="1:16" x14ac:dyDescent="0.2">
      <c r="A23" s="7">
        <v>44411</v>
      </c>
      <c r="B23" s="8" t="str">
        <f t="shared" si="0"/>
        <v/>
      </c>
      <c r="C23" s="9" t="s">
        <v>23</v>
      </c>
      <c r="E23" s="17">
        <v>10</v>
      </c>
      <c r="F23" s="10" t="s">
        <v>21</v>
      </c>
      <c r="G23" s="9">
        <v>2</v>
      </c>
      <c r="H23" s="9">
        <v>8</v>
      </c>
      <c r="I23" s="9">
        <v>4</v>
      </c>
      <c r="K23" s="11" t="str">
        <f t="shared" si="1"/>
        <v/>
      </c>
      <c r="L23" s="12" t="str">
        <f t="shared" si="2"/>
        <v/>
      </c>
      <c r="N23" s="13" t="str">
        <f t="shared" si="3"/>
        <v/>
      </c>
      <c r="O23" s="14" t="str">
        <f t="shared" si="4"/>
        <v/>
      </c>
    </row>
    <row r="24" spans="1:16" x14ac:dyDescent="0.2">
      <c r="A24" s="7">
        <v>44423</v>
      </c>
      <c r="B24" s="8" t="str">
        <f t="shared" si="0"/>
        <v/>
      </c>
      <c r="C24" s="9" t="s">
        <v>42</v>
      </c>
      <c r="E24" s="17">
        <v>10</v>
      </c>
      <c r="F24" s="10" t="s">
        <v>21</v>
      </c>
      <c r="G24" s="9">
        <v>2</v>
      </c>
      <c r="H24" s="9">
        <v>8</v>
      </c>
      <c r="I24" s="9">
        <v>4</v>
      </c>
      <c r="K24" s="11" t="str">
        <f t="shared" si="1"/>
        <v/>
      </c>
      <c r="L24" s="12" t="str">
        <f t="shared" si="2"/>
        <v/>
      </c>
      <c r="N24" s="13" t="str">
        <f t="shared" si="3"/>
        <v/>
      </c>
      <c r="O24" s="14" t="str">
        <f t="shared" si="4"/>
        <v/>
      </c>
    </row>
    <row r="25" spans="1:16" x14ac:dyDescent="0.2">
      <c r="A25" s="7">
        <v>44423</v>
      </c>
      <c r="B25" s="8">
        <f>IF(F25="TP",A25-P25,IF(F25="DS","","?"))</f>
        <v>44378</v>
      </c>
      <c r="C25" s="9" t="s">
        <v>36</v>
      </c>
      <c r="E25" s="17">
        <v>10</v>
      </c>
      <c r="F25" s="10" t="s">
        <v>22</v>
      </c>
      <c r="G25" s="9">
        <v>8</v>
      </c>
      <c r="H25" s="9">
        <v>18</v>
      </c>
      <c r="I25" s="9">
        <v>2</v>
      </c>
      <c r="J25" s="9">
        <v>128</v>
      </c>
      <c r="K25" s="11">
        <f t="shared" si="1"/>
        <v>128</v>
      </c>
      <c r="L25" s="12">
        <f t="shared" si="2"/>
        <v>30</v>
      </c>
      <c r="N25" s="13">
        <f t="shared" si="3"/>
        <v>30</v>
      </c>
      <c r="O25" s="14">
        <f t="shared" si="4"/>
        <v>0.234375</v>
      </c>
      <c r="P25" s="9">
        <v>45</v>
      </c>
    </row>
    <row r="26" spans="1:16" x14ac:dyDescent="0.2">
      <c r="A26" s="7">
        <v>44423</v>
      </c>
      <c r="B26" s="8">
        <f>IF(F26="TP",A26-P26,IF(F26="DS","","?"))</f>
        <v>44395</v>
      </c>
      <c r="C26" s="9" t="s">
        <v>27</v>
      </c>
      <c r="E26" s="17">
        <v>10</v>
      </c>
      <c r="F26" s="10" t="s">
        <v>22</v>
      </c>
      <c r="G26" s="9">
        <v>12</v>
      </c>
      <c r="H26" s="9">
        <v>18</v>
      </c>
      <c r="I26" s="9">
        <v>2</v>
      </c>
      <c r="J26" s="9">
        <v>128</v>
      </c>
      <c r="K26" s="11">
        <f t="shared" si="1"/>
        <v>128</v>
      </c>
      <c r="L26" s="12">
        <f t="shared" si="2"/>
        <v>20</v>
      </c>
      <c r="N26" s="13">
        <f t="shared" si="3"/>
        <v>20</v>
      </c>
      <c r="O26" s="14">
        <f t="shared" si="4"/>
        <v>0.15625</v>
      </c>
      <c r="P26" s="9">
        <v>28</v>
      </c>
    </row>
    <row r="27" spans="1:16" x14ac:dyDescent="0.2">
      <c r="A27" s="7">
        <v>44423</v>
      </c>
      <c r="B27" s="8">
        <f>IF(F27="TP",A27-P27,IF(F27="DS","","?"))</f>
        <v>44395</v>
      </c>
      <c r="C27" s="9" t="s">
        <v>26</v>
      </c>
      <c r="E27" s="17">
        <v>10</v>
      </c>
      <c r="F27" s="10" t="s">
        <v>22</v>
      </c>
      <c r="G27" s="9">
        <v>12</v>
      </c>
      <c r="H27" s="9">
        <v>18</v>
      </c>
      <c r="I27" s="9">
        <v>2</v>
      </c>
      <c r="J27" s="9">
        <v>128</v>
      </c>
      <c r="K27" s="11">
        <f t="shared" si="1"/>
        <v>128</v>
      </c>
      <c r="L27" s="12">
        <f t="shared" si="2"/>
        <v>20</v>
      </c>
      <c r="N27" s="13">
        <f t="shared" si="3"/>
        <v>20</v>
      </c>
      <c r="O27" s="14">
        <f t="shared" si="4"/>
        <v>0.15625</v>
      </c>
      <c r="P27" s="9">
        <v>28</v>
      </c>
    </row>
    <row r="28" spans="1:16" x14ac:dyDescent="0.2">
      <c r="A28" s="7">
        <v>44454</v>
      </c>
      <c r="B28" s="8">
        <f>IF(F28="TP",A28-P28,IF(F28="DS","","?"))</f>
        <v>44426</v>
      </c>
      <c r="C28" s="9" t="s">
        <v>35</v>
      </c>
      <c r="E28" s="17">
        <v>10</v>
      </c>
      <c r="F28" s="10" t="s">
        <v>22</v>
      </c>
      <c r="G28" s="9">
        <v>8</v>
      </c>
      <c r="H28" s="9">
        <v>12</v>
      </c>
      <c r="I28" s="9">
        <v>3</v>
      </c>
      <c r="J28" s="9">
        <v>128</v>
      </c>
      <c r="K28" s="11">
        <f t="shared" si="1"/>
        <v>128</v>
      </c>
      <c r="L28" s="12">
        <f t="shared" si="2"/>
        <v>45</v>
      </c>
      <c r="N28" s="13">
        <f t="shared" si="3"/>
        <v>45</v>
      </c>
      <c r="O28" s="14">
        <f t="shared" si="4"/>
        <v>0.3515625</v>
      </c>
      <c r="P28" s="9">
        <v>28</v>
      </c>
    </row>
    <row r="29" spans="1:16" x14ac:dyDescent="0.2">
      <c r="A29" s="7">
        <v>44454</v>
      </c>
      <c r="B29" s="8">
        <f>IF(F29="TP",A29-P29,IF(F29="DS","","?"))</f>
        <v>44426</v>
      </c>
      <c r="C29" s="9" t="s">
        <v>28</v>
      </c>
      <c r="E29" s="17">
        <v>10</v>
      </c>
      <c r="F29" s="10" t="s">
        <v>22</v>
      </c>
      <c r="G29" s="9">
        <v>8</v>
      </c>
      <c r="H29" s="9">
        <v>10</v>
      </c>
      <c r="I29" s="9">
        <v>3</v>
      </c>
      <c r="J29" s="9">
        <v>128</v>
      </c>
      <c r="K29" s="11">
        <f t="shared" si="1"/>
        <v>128</v>
      </c>
      <c r="L29" s="12">
        <f t="shared" si="2"/>
        <v>45</v>
      </c>
      <c r="N29" s="13">
        <f t="shared" si="3"/>
        <v>45</v>
      </c>
      <c r="O29" s="14">
        <f t="shared" si="4"/>
        <v>0.3515625</v>
      </c>
      <c r="P29" s="9">
        <v>28</v>
      </c>
    </row>
    <row r="30" spans="1:16" x14ac:dyDescent="0.2">
      <c r="A30" s="7">
        <v>44454</v>
      </c>
      <c r="B30" s="8" t="str">
        <f t="shared" si="0"/>
        <v/>
      </c>
      <c r="C30" s="9" t="s">
        <v>32</v>
      </c>
      <c r="E30" s="17">
        <v>10</v>
      </c>
      <c r="F30" s="10" t="s">
        <v>21</v>
      </c>
      <c r="G30" s="9">
        <v>1</v>
      </c>
      <c r="H30" s="9">
        <v>15</v>
      </c>
      <c r="I30" s="9">
        <v>3</v>
      </c>
      <c r="K30" s="11" t="str">
        <f t="shared" si="1"/>
        <v/>
      </c>
      <c r="L30" s="12" t="str">
        <f t="shared" si="2"/>
        <v/>
      </c>
      <c r="N30" s="13" t="str">
        <f t="shared" si="3"/>
        <v/>
      </c>
      <c r="O30" s="14" t="str">
        <f t="shared" si="4"/>
        <v/>
      </c>
    </row>
    <row r="31" spans="1:16" x14ac:dyDescent="0.2">
      <c r="A31" s="7">
        <v>44470</v>
      </c>
      <c r="B31" s="8" t="str">
        <f t="shared" si="0"/>
        <v/>
      </c>
      <c r="C31" s="9" t="s">
        <v>25</v>
      </c>
      <c r="E31" s="17">
        <v>10</v>
      </c>
      <c r="F31" s="10" t="s">
        <v>21</v>
      </c>
      <c r="G31" s="9">
        <v>1</v>
      </c>
      <c r="H31" s="9">
        <v>5</v>
      </c>
      <c r="I31" s="9">
        <v>6</v>
      </c>
      <c r="K31" s="11" t="str">
        <f t="shared" si="1"/>
        <v/>
      </c>
      <c r="L31" s="12" t="str">
        <f t="shared" si="2"/>
        <v/>
      </c>
      <c r="N31" s="13" t="str">
        <f t="shared" si="3"/>
        <v/>
      </c>
      <c r="O31" s="14" t="str">
        <f t="shared" si="4"/>
        <v/>
      </c>
    </row>
    <row r="32" spans="1:16" x14ac:dyDescent="0.2">
      <c r="A32" s="7">
        <v>44470</v>
      </c>
      <c r="B32" s="8" t="str">
        <f t="shared" si="0"/>
        <v/>
      </c>
      <c r="C32" s="9" t="s">
        <v>30</v>
      </c>
      <c r="E32" s="17">
        <v>10</v>
      </c>
      <c r="F32" s="10" t="s">
        <v>21</v>
      </c>
      <c r="G32" s="9">
        <v>2</v>
      </c>
      <c r="H32" s="9">
        <v>15</v>
      </c>
      <c r="I32" s="9">
        <v>3</v>
      </c>
      <c r="K32" s="11" t="str">
        <f t="shared" si="1"/>
        <v/>
      </c>
      <c r="L32" s="12" t="str">
        <f t="shared" si="2"/>
        <v/>
      </c>
      <c r="N32" s="13" t="str">
        <f t="shared" si="3"/>
        <v/>
      </c>
      <c r="O32" s="14" t="str">
        <f t="shared" si="4"/>
        <v/>
      </c>
    </row>
    <row r="33" spans="1:15" x14ac:dyDescent="0.2">
      <c r="A33" s="7">
        <v>44470</v>
      </c>
      <c r="B33" s="8" t="str">
        <f t="shared" si="0"/>
        <v/>
      </c>
      <c r="C33" s="9" t="s">
        <v>20</v>
      </c>
      <c r="E33" s="17">
        <v>10</v>
      </c>
      <c r="F33" s="10" t="s">
        <v>21</v>
      </c>
      <c r="G33" s="9">
        <v>0.5</v>
      </c>
      <c r="H33" s="9">
        <v>2.5</v>
      </c>
      <c r="I33" s="9">
        <v>12</v>
      </c>
      <c r="K33" s="11" t="str">
        <f t="shared" si="1"/>
        <v/>
      </c>
      <c r="L33" s="12" t="str">
        <f t="shared" si="2"/>
        <v/>
      </c>
      <c r="N33" s="13" t="str">
        <f t="shared" si="3"/>
        <v/>
      </c>
      <c r="O33" s="14" t="str">
        <f t="shared" si="4"/>
        <v/>
      </c>
    </row>
    <row r="34" spans="1:15" x14ac:dyDescent="0.2">
      <c r="A34" s="7">
        <v>44470</v>
      </c>
      <c r="B34" s="8" t="str">
        <f t="shared" si="0"/>
        <v/>
      </c>
      <c r="C34" s="9" t="s">
        <v>24</v>
      </c>
      <c r="E34" s="17">
        <v>10</v>
      </c>
      <c r="F34" s="10" t="s">
        <v>21</v>
      </c>
      <c r="G34" s="9">
        <v>0.5</v>
      </c>
      <c r="H34" s="9">
        <v>2.5</v>
      </c>
      <c r="I34" s="9">
        <v>12</v>
      </c>
      <c r="K34" s="11" t="str">
        <f t="shared" si="1"/>
        <v/>
      </c>
      <c r="L34" s="12" t="str">
        <f t="shared" si="2"/>
        <v/>
      </c>
      <c r="N34" s="13" t="str">
        <f t="shared" si="3"/>
        <v/>
      </c>
      <c r="O34" s="14" t="str">
        <f t="shared" si="4"/>
        <v/>
      </c>
    </row>
    <row r="35" spans="1:15" x14ac:dyDescent="0.2">
      <c r="A35" s="7">
        <v>44461</v>
      </c>
      <c r="B35" s="8" t="str">
        <f t="shared" si="0"/>
        <v/>
      </c>
      <c r="C35" s="9" t="s">
        <v>29</v>
      </c>
      <c r="E35" s="17">
        <v>10</v>
      </c>
      <c r="F35" s="10" t="s">
        <v>21</v>
      </c>
      <c r="G35" s="9">
        <v>1</v>
      </c>
      <c r="H35" s="9">
        <v>2.5</v>
      </c>
      <c r="I35" s="9">
        <v>12</v>
      </c>
      <c r="K35" s="11" t="str">
        <f t="shared" si="1"/>
        <v/>
      </c>
      <c r="L35" s="12" t="str">
        <f t="shared" si="2"/>
        <v/>
      </c>
      <c r="N35" s="13" t="str">
        <f t="shared" si="3"/>
        <v/>
      </c>
      <c r="O35" s="14" t="str">
        <f t="shared" si="4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tommb</dc:creator>
  <cp:lastModifiedBy>tommb</cp:lastModifiedBy>
  <dcterms:created xsi:type="dcterms:W3CDTF">2019-08-02T13:34:27Z</dcterms:created>
  <dcterms:modified xsi:type="dcterms:W3CDTF">2021-01-14T13:41:32Z</dcterms:modified>
</cp:coreProperties>
</file>